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8015" windowHeight="119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<sst xmlns="http://schemas.openxmlformats.org/spreadsheetml/2006/main" count="65" uniqueCount="34">
  <si>
    <t>ООО "УК"</t>
  </si>
  <si>
    <t>ООО "УК УЖКХ"</t>
  </si>
  <si>
    <t>ООО "УК ОСК"</t>
  </si>
  <si>
    <t>ООО "Металлокрнструкции"</t>
  </si>
  <si>
    <t>ООО "УК Комфорт"</t>
  </si>
  <si>
    <t>ООО "УКЖД "СтройЛидер-Сервис"</t>
  </si>
  <si>
    <t>ООО "ЖКУ"</t>
  </si>
  <si>
    <t>Расчетный период</t>
  </si>
  <si>
    <t>Метод расчета</t>
  </si>
  <si>
    <t>разность</t>
  </si>
  <si>
    <t>руб.</t>
  </si>
  <si>
    <t>Итого:</t>
  </si>
  <si>
    <t>Оценка начислений за отопление и ГВС по ряду УК за 2011 г.</t>
  </si>
  <si>
    <t>январь</t>
  </si>
  <si>
    <t xml:space="preserve">март </t>
  </si>
  <si>
    <t xml:space="preserve">апрель </t>
  </si>
  <si>
    <t xml:space="preserve">май </t>
  </si>
  <si>
    <t xml:space="preserve">июнь </t>
  </si>
  <si>
    <t xml:space="preserve">июль </t>
  </si>
  <si>
    <t>август</t>
  </si>
  <si>
    <t>сентябрь</t>
  </si>
  <si>
    <t>октябрь</t>
  </si>
  <si>
    <t>ноябрь</t>
  </si>
  <si>
    <t>декабрь</t>
  </si>
  <si>
    <t>расчетный</t>
  </si>
  <si>
    <t>по счетчикам и нормативам</t>
  </si>
  <si>
    <t>февраль</t>
  </si>
  <si>
    <t>Приложение 8</t>
  </si>
  <si>
    <t>расчетный (МП "ТС")</t>
  </si>
  <si>
    <t>по счетчикам и нормативам (УК)</t>
  </si>
  <si>
    <t>n2-n1= 13564798,9 в пользу УК</t>
  </si>
  <si>
    <t>n1 расчетный (МП "ТС")</t>
  </si>
  <si>
    <t>n2</t>
  </si>
  <si>
    <t>n2-n1 разность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</si>
</sst>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27">
    <font>
      <sz val="11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  <font>
      <b/>
      <sz val="12"/>
      <color indexed="8"/>
      <name val="Arial"/>
      <family val="2"/>
    </font>
    <font>
      <sz val="8"/>
      <name val="Calibri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thin"/>
      <bottom/>
    </border>
    <border>
      <left/>
      <right/>
      <top/>
      <bottom style="thin"/>
    </border>
    <border>
      <left>
        <color indexed="63"/>
      </left>
      <right/>
      <top style="thin"/>
      <bottom/>
    </border>
    <border>
      <left>
        <color indexed="63"/>
      </left>
      <right/>
      <top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/>
      <top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/>
      <right>
        <color indexed="63"/>
      </right>
      <top/>
      <bottom style="thin"/>
    </border>
    <border>
      <left/>
      <right>
        <color indexed="63"/>
      </right>
      <top style="thin"/>
      <bottom/>
    </border>
    <border>
      <left style="medium"/>
      <right style="medium"/>
      <top>
        <color indexed="63"/>
      </top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 style="medium"/>
      <top/>
      <bottom style="medium"/>
    </border>
    <border>
      <left style="medium"/>
      <right style="medium"/>
      <top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/>
      <top style="medium"/>
      <bottom/>
    </border>
    <border>
      <left/>
      <right/>
      <top style="medium"/>
      <bottom/>
    </border>
    <border>
      <left/>
      <right>
        <color indexed="63"/>
      </right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72">
    <xf numFmtId="0" fontId="0" fillId="0" borderId="0" xfId="0" applyAlignment="1">
      <alignment/>
    </xf>
    <xf numFmtId="164" fontId="2" fillId="0" borderId="0" xfId="0" applyNumberFormat="1" applyFont="1" applyBorder="1" applyAlignment="1">
      <alignment vertical="center"/>
    </xf>
    <xf numFmtId="164" fontId="2" fillId="0" borderId="10" xfId="0" applyNumberFormat="1" applyFont="1" applyBorder="1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164" fontId="2" fillId="0" borderId="11" xfId="0" applyNumberFormat="1" applyFont="1" applyBorder="1" applyAlignment="1">
      <alignment vertical="center"/>
    </xf>
    <xf numFmtId="164" fontId="2" fillId="0" borderId="10" xfId="0" applyNumberFormat="1" applyFont="1" applyFill="1" applyBorder="1" applyAlignment="1">
      <alignment vertical="center"/>
    </xf>
    <xf numFmtId="164" fontId="2" fillId="0" borderId="11" xfId="0" applyNumberFormat="1" applyFont="1" applyFill="1" applyBorder="1" applyAlignment="1">
      <alignment vertical="center"/>
    </xf>
    <xf numFmtId="0" fontId="18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164" fontId="2" fillId="0" borderId="12" xfId="0" applyNumberFormat="1" applyFont="1" applyBorder="1" applyAlignment="1">
      <alignment vertical="center"/>
    </xf>
    <xf numFmtId="164" fontId="2" fillId="0" borderId="13" xfId="0" applyNumberFormat="1" applyFont="1" applyBorder="1" applyAlignment="1">
      <alignment vertical="center"/>
    </xf>
    <xf numFmtId="164" fontId="2" fillId="0" borderId="12" xfId="0" applyNumberFormat="1" applyFont="1" applyFill="1" applyBorder="1" applyAlignment="1">
      <alignment vertical="center"/>
    </xf>
    <xf numFmtId="164" fontId="2" fillId="0" borderId="13" xfId="0" applyNumberFormat="1" applyFont="1" applyFill="1" applyBorder="1" applyAlignment="1">
      <alignment vertical="center"/>
    </xf>
    <xf numFmtId="0" fontId="1" fillId="0" borderId="14" xfId="0" applyFont="1" applyBorder="1" applyAlignment="1">
      <alignment vertical="distributed"/>
    </xf>
    <xf numFmtId="164" fontId="20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164" fontId="20" fillId="0" borderId="15" xfId="0" applyNumberFormat="1" applyFont="1" applyBorder="1" applyAlignment="1">
      <alignment vertical="center"/>
    </xf>
    <xf numFmtId="0" fontId="1" fillId="0" borderId="16" xfId="0" applyFont="1" applyBorder="1" applyAlignment="1">
      <alignment/>
    </xf>
    <xf numFmtId="0" fontId="26" fillId="0" borderId="14" xfId="0" applyFont="1" applyBorder="1" applyAlignment="1">
      <alignment vertical="distributed"/>
    </xf>
    <xf numFmtId="0" fontId="26" fillId="0" borderId="17" xfId="0" applyFont="1" applyBorder="1" applyAlignment="1">
      <alignment/>
    </xf>
    <xf numFmtId="164" fontId="2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164" fontId="2" fillId="0" borderId="18" xfId="0" applyNumberFormat="1" applyFont="1" applyBorder="1" applyAlignment="1">
      <alignment vertical="center"/>
    </xf>
    <xf numFmtId="164" fontId="2" fillId="0" borderId="19" xfId="0" applyNumberFormat="1" applyFont="1" applyBorder="1" applyAlignment="1">
      <alignment vertical="center"/>
    </xf>
    <xf numFmtId="164" fontId="2" fillId="0" borderId="19" xfId="0" applyNumberFormat="1" applyFont="1" applyFill="1" applyBorder="1" applyAlignment="1">
      <alignment vertical="center"/>
    </xf>
    <xf numFmtId="164" fontId="2" fillId="0" borderId="18" xfId="0" applyNumberFormat="1" applyFont="1" applyFill="1" applyBorder="1" applyAlignment="1">
      <alignment vertical="center"/>
    </xf>
    <xf numFmtId="164" fontId="20" fillId="0" borderId="20" xfId="0" applyNumberFormat="1" applyFont="1" applyBorder="1" applyAlignment="1">
      <alignment vertical="center"/>
    </xf>
    <xf numFmtId="164" fontId="20" fillId="0" borderId="21" xfId="0" applyNumberFormat="1" applyFont="1" applyBorder="1" applyAlignment="1">
      <alignment vertical="center"/>
    </xf>
    <xf numFmtId="164" fontId="20" fillId="0" borderId="22" xfId="0" applyNumberFormat="1" applyFont="1" applyBorder="1" applyAlignment="1">
      <alignment vertical="center"/>
    </xf>
    <xf numFmtId="164" fontId="20" fillId="0" borderId="23" xfId="0" applyNumberFormat="1" applyFont="1" applyBorder="1" applyAlignment="1">
      <alignment vertical="center"/>
    </xf>
    <xf numFmtId="164" fontId="20" fillId="0" borderId="23" xfId="0" applyNumberFormat="1" applyFont="1" applyFill="1" applyBorder="1" applyAlignment="1">
      <alignment vertical="center"/>
    </xf>
    <xf numFmtId="164" fontId="20" fillId="0" borderId="21" xfId="0" applyNumberFormat="1" applyFont="1" applyFill="1" applyBorder="1" applyAlignment="1">
      <alignment vertical="center"/>
    </xf>
    <xf numFmtId="164" fontId="20" fillId="0" borderId="22" xfId="0" applyNumberFormat="1" applyFont="1" applyFill="1" applyBorder="1" applyAlignment="1">
      <alignment vertical="center"/>
    </xf>
    <xf numFmtId="164" fontId="20" fillId="0" borderId="24" xfId="0" applyNumberFormat="1" applyFont="1" applyBorder="1" applyAlignment="1">
      <alignment vertical="center"/>
    </xf>
    <xf numFmtId="0" fontId="1" fillId="0" borderId="14" xfId="0" applyFont="1" applyBorder="1" applyAlignment="1">
      <alignment/>
    </xf>
    <xf numFmtId="164" fontId="2" fillId="0" borderId="0" xfId="0" applyNumberFormat="1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164" fontId="20" fillId="0" borderId="25" xfId="0" applyNumberFormat="1" applyFont="1" applyFill="1" applyBorder="1" applyAlignment="1">
      <alignment vertical="center"/>
    </xf>
    <xf numFmtId="0" fontId="26" fillId="0" borderId="26" xfId="0" applyFont="1" applyBorder="1" applyAlignment="1">
      <alignment vertical="distributed"/>
    </xf>
    <xf numFmtId="164" fontId="20" fillId="0" borderId="27" xfId="0" applyNumberFormat="1" applyFont="1" applyBorder="1" applyAlignment="1">
      <alignment vertical="center"/>
    </xf>
    <xf numFmtId="164" fontId="20" fillId="0" borderId="28" xfId="0" applyNumberFormat="1" applyFont="1" applyBorder="1" applyAlignment="1">
      <alignment vertical="center"/>
    </xf>
    <xf numFmtId="164" fontId="20" fillId="0" borderId="29" xfId="0" applyNumberFormat="1" applyFont="1" applyBorder="1" applyAlignment="1">
      <alignment vertical="center"/>
    </xf>
    <xf numFmtId="164" fontId="20" fillId="0" borderId="30" xfId="0" applyNumberFormat="1" applyFont="1" applyBorder="1" applyAlignment="1">
      <alignment vertical="center"/>
    </xf>
    <xf numFmtId="164" fontId="2" fillId="0" borderId="0" xfId="0" applyNumberFormat="1" applyFont="1" applyBorder="1" applyAlignment="1">
      <alignment/>
    </xf>
    <xf numFmtId="164" fontId="20" fillId="0" borderId="14" xfId="0" applyNumberFormat="1" applyFont="1" applyBorder="1" applyAlignment="1">
      <alignment/>
    </xf>
    <xf numFmtId="164" fontId="2" fillId="0" borderId="31" xfId="0" applyNumberFormat="1" applyFont="1" applyBorder="1" applyAlignment="1">
      <alignment/>
    </xf>
    <xf numFmtId="164" fontId="20" fillId="0" borderId="16" xfId="0" applyNumberFormat="1" applyFont="1" applyBorder="1" applyAlignment="1">
      <alignment/>
    </xf>
    <xf numFmtId="164" fontId="2" fillId="0" borderId="32" xfId="0" applyNumberFormat="1" applyFont="1" applyBorder="1" applyAlignment="1">
      <alignment/>
    </xf>
    <xf numFmtId="164" fontId="20" fillId="0" borderId="33" xfId="0" applyNumberFormat="1" applyFont="1" applyBorder="1" applyAlignment="1">
      <alignment/>
    </xf>
    <xf numFmtId="164" fontId="2" fillId="0" borderId="31" xfId="0" applyNumberFormat="1" applyFont="1" applyBorder="1" applyAlignment="1">
      <alignment/>
    </xf>
    <xf numFmtId="0" fontId="24" fillId="0" borderId="26" xfId="0" applyFont="1" applyBorder="1" applyAlignment="1">
      <alignment horizontal="center" vertical="center" textRotation="90"/>
    </xf>
    <xf numFmtId="0" fontId="24" fillId="0" borderId="34" xfId="0" applyFont="1" applyBorder="1" applyAlignment="1">
      <alignment horizontal="center" vertical="center" textRotation="90"/>
    </xf>
    <xf numFmtId="0" fontId="24" fillId="0" borderId="35" xfId="0" applyFont="1" applyBorder="1" applyAlignment="1">
      <alignment horizontal="center" vertical="center" textRotation="90"/>
    </xf>
    <xf numFmtId="0" fontId="24" fillId="0" borderId="35" xfId="0" applyFont="1" applyFill="1" applyBorder="1" applyAlignment="1">
      <alignment horizontal="center" vertical="center" textRotation="90"/>
    </xf>
    <xf numFmtId="0" fontId="24" fillId="0" borderId="36" xfId="0" applyFont="1" applyFill="1" applyBorder="1" applyAlignment="1">
      <alignment horizontal="center" vertical="center" textRotation="90"/>
    </xf>
    <xf numFmtId="0" fontId="24" fillId="0" borderId="37" xfId="0" applyFont="1" applyBorder="1" applyAlignment="1">
      <alignment horizontal="center" vertical="center"/>
    </xf>
    <xf numFmtId="0" fontId="24" fillId="0" borderId="38" xfId="0" applyFont="1" applyBorder="1" applyAlignment="1">
      <alignment horizontal="center" vertical="center"/>
    </xf>
    <xf numFmtId="0" fontId="24" fillId="0" borderId="38" xfId="0" applyFont="1" applyFill="1" applyBorder="1" applyAlignment="1">
      <alignment horizontal="center" vertical="center"/>
    </xf>
    <xf numFmtId="0" fontId="24" fillId="0" borderId="39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 textRotation="90"/>
    </xf>
    <xf numFmtId="0" fontId="25" fillId="0" borderId="40" xfId="0" applyFont="1" applyBorder="1" applyAlignment="1">
      <alignment horizontal="center" vertical="center" textRotation="90"/>
    </xf>
    <xf numFmtId="0" fontId="25" fillId="0" borderId="41" xfId="0" applyFont="1" applyBorder="1" applyAlignment="1">
      <alignment horizontal="center" vertical="center" textRotation="90"/>
    </xf>
    <xf numFmtId="0" fontId="25" fillId="0" borderId="42" xfId="0" applyFont="1" applyBorder="1" applyAlignment="1">
      <alignment horizontal="center" vertical="center" textRotation="90"/>
    </xf>
    <xf numFmtId="0" fontId="21" fillId="0" borderId="0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 textRotation="90"/>
    </xf>
    <xf numFmtId="0" fontId="3" fillId="0" borderId="26" xfId="0" applyFont="1" applyBorder="1" applyAlignment="1">
      <alignment horizontal="center" vertical="center" textRotation="90"/>
    </xf>
    <xf numFmtId="0" fontId="3" fillId="0" borderId="14" xfId="0" applyFont="1" applyBorder="1" applyAlignment="1">
      <alignment horizontal="center" vertical="center" textRotation="90"/>
    </xf>
    <xf numFmtId="0" fontId="3" fillId="0" borderId="17" xfId="0" applyFont="1" applyBorder="1" applyAlignment="1">
      <alignment horizontal="center" vertical="center" textRotation="90"/>
    </xf>
    <xf numFmtId="0" fontId="18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zoomScalePageLayoutView="0" workbookViewId="0" topLeftCell="A1">
      <selection activeCell="E52" sqref="E52"/>
    </sheetView>
  </sheetViews>
  <sheetFormatPr defaultColWidth="9.140625" defaultRowHeight="15"/>
  <cols>
    <col min="1" max="1" width="4.57421875" style="0" customWidth="1"/>
    <col min="2" max="2" width="18.57421875" style="0" customWidth="1"/>
    <col min="3" max="3" width="14.7109375" style="0" customWidth="1"/>
    <col min="4" max="4" width="13.140625" style="0" customWidth="1"/>
    <col min="5" max="5" width="14.57421875" style="0" customWidth="1"/>
    <col min="6" max="6" width="13.421875" style="0" bestFit="1" customWidth="1"/>
    <col min="7" max="7" width="14.28125" style="0" customWidth="1"/>
    <col min="8" max="8" width="13.28125" style="0" bestFit="1" customWidth="1"/>
    <col min="9" max="9" width="14.421875" style="0" bestFit="1" customWidth="1"/>
    <col min="10" max="10" width="14.7109375" style="7" bestFit="1" customWidth="1"/>
  </cols>
  <sheetData>
    <row r="1" ht="15.75">
      <c r="I1" s="8" t="s">
        <v>27</v>
      </c>
    </row>
    <row r="2" spans="1:10" ht="15.75">
      <c r="A2" s="66" t="s">
        <v>12</v>
      </c>
      <c r="B2" s="66"/>
      <c r="C2" s="66"/>
      <c r="D2" s="66"/>
      <c r="E2" s="66"/>
      <c r="F2" s="66"/>
      <c r="G2" s="66"/>
      <c r="H2" s="66"/>
      <c r="I2" s="66"/>
      <c r="J2" s="66"/>
    </row>
    <row r="3" spans="1:10" ht="16.5" thickBot="1">
      <c r="A3" s="9"/>
      <c r="B3" s="9"/>
      <c r="C3" s="9"/>
      <c r="D3" s="9"/>
      <c r="E3" s="9"/>
      <c r="F3" s="9"/>
      <c r="G3" s="9"/>
      <c r="H3" s="9"/>
      <c r="I3" s="9"/>
      <c r="J3" s="10" t="s">
        <v>10</v>
      </c>
    </row>
    <row r="4" spans="1:10" ht="206.25" thickBot="1">
      <c r="A4" s="53" t="s">
        <v>7</v>
      </c>
      <c r="B4" s="53" t="s">
        <v>8</v>
      </c>
      <c r="C4" s="54" t="s">
        <v>0</v>
      </c>
      <c r="D4" s="55" t="s">
        <v>1</v>
      </c>
      <c r="E4" s="55" t="s">
        <v>2</v>
      </c>
      <c r="F4" s="56" t="s">
        <v>3</v>
      </c>
      <c r="G4" s="56" t="s">
        <v>4</v>
      </c>
      <c r="H4" s="56" t="s">
        <v>5</v>
      </c>
      <c r="I4" s="57" t="s">
        <v>6</v>
      </c>
      <c r="J4" s="53" t="s">
        <v>11</v>
      </c>
    </row>
    <row r="5" spans="1:10" ht="14.25" customHeight="1" thickBot="1">
      <c r="A5" s="58">
        <v>1</v>
      </c>
      <c r="B5" s="59">
        <v>2</v>
      </c>
      <c r="C5" s="59">
        <v>3</v>
      </c>
      <c r="D5" s="59">
        <v>4</v>
      </c>
      <c r="E5" s="59">
        <v>5</v>
      </c>
      <c r="F5" s="60">
        <v>6</v>
      </c>
      <c r="G5" s="60">
        <v>7</v>
      </c>
      <c r="H5" s="60">
        <v>8</v>
      </c>
      <c r="I5" s="60">
        <v>9</v>
      </c>
      <c r="J5" s="61">
        <v>10</v>
      </c>
    </row>
    <row r="6" spans="1:10" ht="25.5" customHeight="1" hidden="1">
      <c r="A6" s="68" t="s">
        <v>13</v>
      </c>
      <c r="B6" s="15" t="s">
        <v>28</v>
      </c>
      <c r="C6" s="46">
        <v>20777729.3</v>
      </c>
      <c r="D6" s="46">
        <v>3313509.9</v>
      </c>
      <c r="E6" s="46">
        <v>17701436.5</v>
      </c>
      <c r="F6" s="46">
        <v>6330497.1</v>
      </c>
      <c r="G6" s="46">
        <v>16113601.1</v>
      </c>
      <c r="H6" s="46">
        <v>2422302.3</v>
      </c>
      <c r="I6" s="46">
        <v>16086299.58</v>
      </c>
      <c r="J6" s="47">
        <f>SUM(C6:I6)</f>
        <v>82745375.78</v>
      </c>
    </row>
    <row r="7" spans="1:10" ht="27" customHeight="1" hidden="1">
      <c r="A7" s="69"/>
      <c r="B7" s="15" t="s">
        <v>29</v>
      </c>
      <c r="C7" s="46">
        <v>17752341.7</v>
      </c>
      <c r="D7" s="46">
        <v>2568060.1</v>
      </c>
      <c r="E7" s="46">
        <v>14953820.8</v>
      </c>
      <c r="F7" s="46">
        <v>5302794.5</v>
      </c>
      <c r="G7" s="46">
        <v>13488681.5</v>
      </c>
      <c r="H7" s="46">
        <v>1827764.9</v>
      </c>
      <c r="I7" s="46">
        <v>12806764.81</v>
      </c>
      <c r="J7" s="47">
        <f aca="true" t="shared" si="0" ref="J7:J27">SUM(C7:I7)</f>
        <v>68700228.31</v>
      </c>
    </row>
    <row r="8" spans="1:10" ht="15.75" hidden="1">
      <c r="A8" s="67"/>
      <c r="B8" s="19" t="s">
        <v>9</v>
      </c>
      <c r="C8" s="48">
        <f aca="true" t="shared" si="1" ref="C8:I8">C6-C7</f>
        <v>3025387.6000000015</v>
      </c>
      <c r="D8" s="48">
        <f t="shared" si="1"/>
        <v>745449.7999999998</v>
      </c>
      <c r="E8" s="48">
        <f t="shared" si="1"/>
        <v>2747615.6999999993</v>
      </c>
      <c r="F8" s="48">
        <f t="shared" si="1"/>
        <v>1027702.5999999996</v>
      </c>
      <c r="G8" s="48">
        <f t="shared" si="1"/>
        <v>2624919.5999999996</v>
      </c>
      <c r="H8" s="48">
        <f t="shared" si="1"/>
        <v>594537.3999999999</v>
      </c>
      <c r="I8" s="48">
        <f t="shared" si="1"/>
        <v>3279534.7699999996</v>
      </c>
      <c r="J8" s="49">
        <f t="shared" si="0"/>
        <v>14045147.47</v>
      </c>
    </row>
    <row r="9" spans="1:10" ht="24.75" customHeight="1" hidden="1">
      <c r="A9" s="62" t="s">
        <v>26</v>
      </c>
      <c r="B9" s="15" t="s">
        <v>24</v>
      </c>
      <c r="C9" s="50">
        <v>21383477.3</v>
      </c>
      <c r="D9" s="50">
        <v>3068953</v>
      </c>
      <c r="E9" s="50">
        <v>16744868.5</v>
      </c>
      <c r="F9" s="50">
        <v>6424679.5</v>
      </c>
      <c r="G9" s="50">
        <v>15994399.3</v>
      </c>
      <c r="H9" s="50">
        <v>2436190.5</v>
      </c>
      <c r="I9" s="50">
        <v>16555054.91</v>
      </c>
      <c r="J9" s="51">
        <f t="shared" si="0"/>
        <v>82607623.00999999</v>
      </c>
    </row>
    <row r="10" spans="1:10" ht="25.5" customHeight="1" hidden="1">
      <c r="A10" s="69"/>
      <c r="B10" s="15" t="s">
        <v>25</v>
      </c>
      <c r="C10" s="46">
        <v>19064451.5</v>
      </c>
      <c r="D10" s="46">
        <v>2774418.1</v>
      </c>
      <c r="E10" s="46">
        <v>14937945.3</v>
      </c>
      <c r="F10" s="46">
        <v>5542312.5</v>
      </c>
      <c r="G10" s="46">
        <v>14402284.5</v>
      </c>
      <c r="H10" s="46">
        <v>1939481.3</v>
      </c>
      <c r="I10" s="46">
        <v>14502247.56</v>
      </c>
      <c r="J10" s="47">
        <f t="shared" si="0"/>
        <v>73163140.76</v>
      </c>
    </row>
    <row r="11" spans="1:10" ht="15.75" hidden="1">
      <c r="A11" s="67"/>
      <c r="B11" s="19" t="s">
        <v>9</v>
      </c>
      <c r="C11" s="52">
        <f>C9-C10</f>
        <v>2319025.8000000007</v>
      </c>
      <c r="D11" s="52">
        <f aca="true" t="shared" si="2" ref="D11:I11">D9-D10</f>
        <v>294534.8999999999</v>
      </c>
      <c r="E11" s="52">
        <f t="shared" si="2"/>
        <v>1806923.1999999993</v>
      </c>
      <c r="F11" s="52">
        <f t="shared" si="2"/>
        <v>882367</v>
      </c>
      <c r="G11" s="52">
        <f t="shared" si="2"/>
        <v>1592114.8000000007</v>
      </c>
      <c r="H11" s="52">
        <f t="shared" si="2"/>
        <v>496709.19999999995</v>
      </c>
      <c r="I11" s="52">
        <f t="shared" si="2"/>
        <v>2052807.3499999996</v>
      </c>
      <c r="J11" s="49">
        <f t="shared" si="0"/>
        <v>9444482.25</v>
      </c>
    </row>
    <row r="12" spans="1:10" ht="27.75" customHeight="1" hidden="1">
      <c r="A12" s="62" t="s">
        <v>14</v>
      </c>
      <c r="B12" s="15" t="s">
        <v>24</v>
      </c>
      <c r="C12" s="17">
        <v>16917954.7</v>
      </c>
      <c r="D12" s="22">
        <v>2518862.2</v>
      </c>
      <c r="E12" s="22">
        <v>14077315.9</v>
      </c>
      <c r="F12" s="22">
        <v>4911738.4</v>
      </c>
      <c r="G12" s="22">
        <v>13491796.3</v>
      </c>
      <c r="H12" s="22">
        <v>2008081.7</v>
      </c>
      <c r="I12" s="23">
        <v>13223799.75</v>
      </c>
      <c r="J12" s="28">
        <f t="shared" si="0"/>
        <v>67149548.95</v>
      </c>
    </row>
    <row r="13" spans="1:10" ht="26.25" customHeight="1" hidden="1">
      <c r="A13" s="69"/>
      <c r="B13" s="15" t="s">
        <v>25</v>
      </c>
      <c r="C13" s="1">
        <v>17716963.87</v>
      </c>
      <c r="D13" s="1">
        <v>2679988.45</v>
      </c>
      <c r="E13" s="1">
        <v>14592304.88</v>
      </c>
      <c r="F13" s="1">
        <v>5144029.91</v>
      </c>
      <c r="G13" s="1">
        <v>14340669.9</v>
      </c>
      <c r="H13" s="1">
        <v>1951791.3</v>
      </c>
      <c r="I13" s="1">
        <v>13640275.82</v>
      </c>
      <c r="J13" s="29">
        <f t="shared" si="0"/>
        <v>70066024.13</v>
      </c>
    </row>
    <row r="14" spans="1:10" ht="15.75" hidden="1">
      <c r="A14" s="67"/>
      <c r="B14" s="19" t="s">
        <v>9</v>
      </c>
      <c r="C14" s="12">
        <f>C12-C13</f>
        <v>-799009.1700000018</v>
      </c>
      <c r="D14" s="4">
        <f aca="true" t="shared" si="3" ref="D14:I14">D12-D13</f>
        <v>-161126.25</v>
      </c>
      <c r="E14" s="4">
        <f t="shared" si="3"/>
        <v>-514988.98000000045</v>
      </c>
      <c r="F14" s="4">
        <f t="shared" si="3"/>
        <v>-232291.50999999978</v>
      </c>
      <c r="G14" s="4">
        <f t="shared" si="3"/>
        <v>-848873.5999999996</v>
      </c>
      <c r="H14" s="4">
        <f t="shared" si="3"/>
        <v>56290.39999999991</v>
      </c>
      <c r="I14" s="24">
        <f t="shared" si="3"/>
        <v>-416476.0700000003</v>
      </c>
      <c r="J14" s="30">
        <f t="shared" si="0"/>
        <v>-2916475.180000002</v>
      </c>
    </row>
    <row r="15" spans="1:10" ht="27.75" customHeight="1" hidden="1">
      <c r="A15" s="62" t="s">
        <v>15</v>
      </c>
      <c r="B15" s="15" t="s">
        <v>24</v>
      </c>
      <c r="C15" s="11">
        <v>11728031.6</v>
      </c>
      <c r="D15" s="2">
        <v>1793060.8</v>
      </c>
      <c r="E15" s="2">
        <v>10282448.7</v>
      </c>
      <c r="F15" s="2">
        <v>3155284.2</v>
      </c>
      <c r="G15" s="2">
        <v>9335662.9</v>
      </c>
      <c r="H15" s="2">
        <v>1446577.8</v>
      </c>
      <c r="I15" s="25">
        <v>8628713.6</v>
      </c>
      <c r="J15" s="31">
        <f t="shared" si="0"/>
        <v>46369779.6</v>
      </c>
    </row>
    <row r="16" spans="1:10" ht="25.5" customHeight="1" hidden="1">
      <c r="A16" s="69"/>
      <c r="B16" s="15" t="s">
        <v>25</v>
      </c>
      <c r="C16" s="1">
        <v>16352963.9</v>
      </c>
      <c r="D16" s="1">
        <v>2556521.65</v>
      </c>
      <c r="E16" s="1">
        <v>13800889.79</v>
      </c>
      <c r="F16" s="1">
        <v>4810694</v>
      </c>
      <c r="G16" s="1">
        <v>13704445.3</v>
      </c>
      <c r="H16" s="1">
        <v>1844318.6</v>
      </c>
      <c r="I16" s="1">
        <v>12220977.84</v>
      </c>
      <c r="J16" s="29">
        <f t="shared" si="0"/>
        <v>65290811.08</v>
      </c>
    </row>
    <row r="17" spans="1:10" ht="16.5" hidden="1" thickBot="1">
      <c r="A17" s="70"/>
      <c r="B17" s="19" t="s">
        <v>9</v>
      </c>
      <c r="C17" s="12">
        <f>C15-C16</f>
        <v>-4624932.300000001</v>
      </c>
      <c r="D17" s="4">
        <f aca="true" t="shared" si="4" ref="D17:I17">D15-D16</f>
        <v>-763460.8499999999</v>
      </c>
      <c r="E17" s="4">
        <f t="shared" si="4"/>
        <v>-3518441.09</v>
      </c>
      <c r="F17" s="4">
        <f t="shared" si="4"/>
        <v>-1655409.7999999998</v>
      </c>
      <c r="G17" s="4">
        <f t="shared" si="4"/>
        <v>-4368782.4</v>
      </c>
      <c r="H17" s="4">
        <f t="shared" si="4"/>
        <v>-397740.80000000005</v>
      </c>
      <c r="I17" s="24">
        <f t="shared" si="4"/>
        <v>-3592264.24</v>
      </c>
      <c r="J17" s="30">
        <f t="shared" si="0"/>
        <v>-18921031.48</v>
      </c>
    </row>
    <row r="18" spans="1:10" ht="15.75" hidden="1" thickBot="1">
      <c r="A18" s="58">
        <v>1</v>
      </c>
      <c r="B18" s="59">
        <v>2</v>
      </c>
      <c r="C18" s="59">
        <v>3</v>
      </c>
      <c r="D18" s="59">
        <v>4</v>
      </c>
      <c r="E18" s="59">
        <v>5</v>
      </c>
      <c r="F18" s="60">
        <v>6</v>
      </c>
      <c r="G18" s="60">
        <v>7</v>
      </c>
      <c r="H18" s="60">
        <v>8</v>
      </c>
      <c r="I18" s="60">
        <v>9</v>
      </c>
      <c r="J18" s="61">
        <v>10</v>
      </c>
    </row>
    <row r="19" spans="1:10" ht="25.5" customHeight="1" hidden="1">
      <c r="A19" s="68" t="s">
        <v>16</v>
      </c>
      <c r="B19" s="15" t="s">
        <v>24</v>
      </c>
      <c r="C19" s="11">
        <v>3791329.73</v>
      </c>
      <c r="D19" s="2">
        <v>739199.79</v>
      </c>
      <c r="E19" s="2">
        <v>4154354.86</v>
      </c>
      <c r="F19" s="2">
        <v>887061.7</v>
      </c>
      <c r="G19" s="2">
        <v>3781422.8</v>
      </c>
      <c r="H19" s="2">
        <v>431603.92</v>
      </c>
      <c r="I19" s="25">
        <v>2974391.72</v>
      </c>
      <c r="J19" s="31">
        <f t="shared" si="0"/>
        <v>16759364.52</v>
      </c>
    </row>
    <row r="20" spans="1:10" ht="25.5" customHeight="1" hidden="1">
      <c r="A20" s="69"/>
      <c r="B20" s="15" t="s">
        <v>25</v>
      </c>
      <c r="C20" s="1">
        <v>3791329.73</v>
      </c>
      <c r="D20" s="1">
        <v>739199.79</v>
      </c>
      <c r="E20" s="1">
        <v>4402014.11</v>
      </c>
      <c r="F20" s="1">
        <v>887061.7</v>
      </c>
      <c r="G20" s="1">
        <v>3774238.1</v>
      </c>
      <c r="H20" s="1">
        <v>431603.92</v>
      </c>
      <c r="I20" s="1">
        <v>3237775.37</v>
      </c>
      <c r="J20" s="29">
        <f t="shared" si="0"/>
        <v>17263222.72</v>
      </c>
    </row>
    <row r="21" spans="1:10" ht="15.75" hidden="1">
      <c r="A21" s="67"/>
      <c r="B21" s="19" t="s">
        <v>9</v>
      </c>
      <c r="C21" s="12">
        <f>C19-C20</f>
        <v>0</v>
      </c>
      <c r="D21" s="4">
        <f aca="true" t="shared" si="5" ref="D21:I21">D19-D20</f>
        <v>0</v>
      </c>
      <c r="E21" s="4">
        <f t="shared" si="5"/>
        <v>-247659.25000000047</v>
      </c>
      <c r="F21" s="4">
        <f t="shared" si="5"/>
        <v>0</v>
      </c>
      <c r="G21" s="4">
        <f t="shared" si="5"/>
        <v>7184.699999999721</v>
      </c>
      <c r="H21" s="4">
        <f t="shared" si="5"/>
        <v>0</v>
      </c>
      <c r="I21" s="24">
        <f t="shared" si="5"/>
        <v>-263383.6499999999</v>
      </c>
      <c r="J21" s="30">
        <f t="shared" si="0"/>
        <v>-503858.20000000065</v>
      </c>
    </row>
    <row r="22" spans="1:10" ht="27.75" customHeight="1" hidden="1">
      <c r="A22" s="62" t="s">
        <v>17</v>
      </c>
      <c r="B22" s="15" t="s">
        <v>24</v>
      </c>
      <c r="C22" s="11">
        <v>3791329.73</v>
      </c>
      <c r="D22" s="2">
        <v>739199.79</v>
      </c>
      <c r="E22" s="2">
        <v>4402014.11</v>
      </c>
      <c r="F22" s="2">
        <v>887061.7</v>
      </c>
      <c r="G22" s="2">
        <v>3781422.8</v>
      </c>
      <c r="H22" s="2">
        <v>431603.92</v>
      </c>
      <c r="I22" s="25">
        <v>3237775.37</v>
      </c>
      <c r="J22" s="31">
        <f t="shared" si="0"/>
        <v>17270407.419999998</v>
      </c>
    </row>
    <row r="23" spans="1:10" ht="26.25" customHeight="1" hidden="1">
      <c r="A23" s="69"/>
      <c r="B23" s="15" t="s">
        <v>25</v>
      </c>
      <c r="C23" s="1">
        <v>3791329.73</v>
      </c>
      <c r="D23" s="1">
        <v>739199.79</v>
      </c>
      <c r="E23" s="1">
        <v>4402014.11</v>
      </c>
      <c r="F23" s="1">
        <v>887061.7</v>
      </c>
      <c r="G23" s="1">
        <v>3781422.8</v>
      </c>
      <c r="H23" s="1">
        <v>431603.92</v>
      </c>
      <c r="I23" s="1">
        <v>3237775.37</v>
      </c>
      <c r="J23" s="29">
        <f t="shared" si="0"/>
        <v>17270407.419999998</v>
      </c>
    </row>
    <row r="24" spans="1:10" ht="15.75" hidden="1">
      <c r="A24" s="67"/>
      <c r="B24" s="19" t="s">
        <v>9</v>
      </c>
      <c r="C24" s="12">
        <f aca="true" t="shared" si="6" ref="C24:I24">C22-C23</f>
        <v>0</v>
      </c>
      <c r="D24" s="4">
        <f t="shared" si="6"/>
        <v>0</v>
      </c>
      <c r="E24" s="4">
        <f t="shared" si="6"/>
        <v>0</v>
      </c>
      <c r="F24" s="4">
        <f t="shared" si="6"/>
        <v>0</v>
      </c>
      <c r="G24" s="4">
        <f t="shared" si="6"/>
        <v>0</v>
      </c>
      <c r="H24" s="4">
        <f t="shared" si="6"/>
        <v>0</v>
      </c>
      <c r="I24" s="24">
        <f t="shared" si="6"/>
        <v>0</v>
      </c>
      <c r="J24" s="30">
        <f t="shared" si="0"/>
        <v>0</v>
      </c>
    </row>
    <row r="25" spans="1:10" ht="27" customHeight="1" hidden="1">
      <c r="A25" s="62" t="s">
        <v>18</v>
      </c>
      <c r="B25" s="15" t="s">
        <v>24</v>
      </c>
      <c r="C25" s="1">
        <v>3791329.73</v>
      </c>
      <c r="D25" s="1">
        <v>739199.79</v>
      </c>
      <c r="E25" s="1">
        <v>4402014.11</v>
      </c>
      <c r="F25" s="1">
        <v>887061.7</v>
      </c>
      <c r="G25" s="1">
        <v>3781422.8</v>
      </c>
      <c r="H25" s="1">
        <v>431603.92</v>
      </c>
      <c r="I25" s="1">
        <v>3237775.37</v>
      </c>
      <c r="J25" s="29">
        <f t="shared" si="0"/>
        <v>17270407.419999998</v>
      </c>
    </row>
    <row r="26" spans="1:10" ht="26.25" customHeight="1" hidden="1">
      <c r="A26" s="69"/>
      <c r="B26" s="15" t="s">
        <v>25</v>
      </c>
      <c r="C26" s="1">
        <v>3791329.73</v>
      </c>
      <c r="D26" s="1">
        <v>739199.79</v>
      </c>
      <c r="E26" s="1">
        <v>4402014.11</v>
      </c>
      <c r="F26" s="1">
        <v>887061.7</v>
      </c>
      <c r="G26" s="1">
        <v>3781422.8</v>
      </c>
      <c r="H26" s="1">
        <v>431603.92</v>
      </c>
      <c r="I26" s="1">
        <v>3237775.37</v>
      </c>
      <c r="J26" s="29">
        <f t="shared" si="0"/>
        <v>17270407.419999998</v>
      </c>
    </row>
    <row r="27" spans="1:10" ht="15.75" hidden="1">
      <c r="A27" s="67"/>
      <c r="B27" s="19" t="s">
        <v>9</v>
      </c>
      <c r="C27" s="12">
        <f aca="true" t="shared" si="7" ref="C27:I27">C25-C26</f>
        <v>0</v>
      </c>
      <c r="D27" s="4">
        <f t="shared" si="7"/>
        <v>0</v>
      </c>
      <c r="E27" s="4">
        <f t="shared" si="7"/>
        <v>0</v>
      </c>
      <c r="F27" s="4">
        <f t="shared" si="7"/>
        <v>0</v>
      </c>
      <c r="G27" s="4">
        <f t="shared" si="7"/>
        <v>0</v>
      </c>
      <c r="H27" s="4">
        <f t="shared" si="7"/>
        <v>0</v>
      </c>
      <c r="I27" s="24">
        <f t="shared" si="7"/>
        <v>0</v>
      </c>
      <c r="J27" s="30">
        <f t="shared" si="0"/>
        <v>0</v>
      </c>
    </row>
    <row r="28" spans="1:10" ht="27" customHeight="1" hidden="1">
      <c r="A28" s="62" t="s">
        <v>19</v>
      </c>
      <c r="B28" s="15" t="s">
        <v>24</v>
      </c>
      <c r="C28" s="11">
        <v>3791329.73</v>
      </c>
      <c r="D28" s="2">
        <v>739199.79</v>
      </c>
      <c r="E28" s="2">
        <v>4402014.11</v>
      </c>
      <c r="F28" s="2">
        <v>887061.7</v>
      </c>
      <c r="G28" s="2">
        <v>3781422.8</v>
      </c>
      <c r="H28" s="2">
        <v>431603.92</v>
      </c>
      <c r="I28" s="25">
        <v>3237775.37</v>
      </c>
      <c r="J28" s="31">
        <f aca="true" t="shared" si="8" ref="J28:J46">SUM(C28:I28)</f>
        <v>17270407.419999998</v>
      </c>
    </row>
    <row r="29" spans="1:10" ht="29.25" customHeight="1" hidden="1">
      <c r="A29" s="69"/>
      <c r="B29" s="15" t="s">
        <v>25</v>
      </c>
      <c r="C29" s="1">
        <v>3791329.73</v>
      </c>
      <c r="D29" s="1">
        <v>739199.79</v>
      </c>
      <c r="E29" s="1">
        <v>4402014.11</v>
      </c>
      <c r="F29" s="1">
        <v>887061.7</v>
      </c>
      <c r="G29" s="1">
        <v>3781422.8</v>
      </c>
      <c r="H29" s="1">
        <v>431603.92</v>
      </c>
      <c r="I29" s="1">
        <v>3237775.37</v>
      </c>
      <c r="J29" s="29">
        <f t="shared" si="8"/>
        <v>17270407.419999998</v>
      </c>
    </row>
    <row r="30" spans="1:10" ht="15.75" hidden="1">
      <c r="A30" s="67"/>
      <c r="B30" s="19" t="s">
        <v>9</v>
      </c>
      <c r="C30" s="12">
        <f aca="true" t="shared" si="9" ref="C30:I30">C28-C29</f>
        <v>0</v>
      </c>
      <c r="D30" s="4">
        <f t="shared" si="9"/>
        <v>0</v>
      </c>
      <c r="E30" s="4">
        <f t="shared" si="9"/>
        <v>0</v>
      </c>
      <c r="F30" s="4">
        <f t="shared" si="9"/>
        <v>0</v>
      </c>
      <c r="G30" s="4">
        <f t="shared" si="9"/>
        <v>0</v>
      </c>
      <c r="H30" s="4">
        <f t="shared" si="9"/>
        <v>0</v>
      </c>
      <c r="I30" s="24">
        <f t="shared" si="9"/>
        <v>0</v>
      </c>
      <c r="J30" s="30">
        <f t="shared" si="8"/>
        <v>0</v>
      </c>
    </row>
    <row r="31" spans="1:10" ht="27" customHeight="1" hidden="1">
      <c r="A31" s="62" t="s">
        <v>20</v>
      </c>
      <c r="B31" s="15" t="s">
        <v>24</v>
      </c>
      <c r="C31" s="11">
        <v>3791329.73</v>
      </c>
      <c r="D31" s="2">
        <v>739199.79</v>
      </c>
      <c r="E31" s="2">
        <v>4402014.11</v>
      </c>
      <c r="F31" s="2">
        <v>887061.7</v>
      </c>
      <c r="G31" s="2">
        <v>3781422.8</v>
      </c>
      <c r="H31" s="2">
        <v>431603.92</v>
      </c>
      <c r="I31" s="25">
        <v>3237775.37</v>
      </c>
      <c r="J31" s="31">
        <f t="shared" si="8"/>
        <v>17270407.419999998</v>
      </c>
    </row>
    <row r="32" spans="1:10" ht="24" customHeight="1" hidden="1">
      <c r="A32" s="69"/>
      <c r="B32" s="15" t="s">
        <v>25</v>
      </c>
      <c r="C32" s="1">
        <v>3791329.73</v>
      </c>
      <c r="D32" s="1">
        <v>739199.79</v>
      </c>
      <c r="E32" s="1">
        <v>4402014.11</v>
      </c>
      <c r="F32" s="1">
        <v>887061.7</v>
      </c>
      <c r="G32" s="1">
        <v>3781422.8</v>
      </c>
      <c r="H32" s="1">
        <v>431603.92</v>
      </c>
      <c r="I32" s="1">
        <v>3237775.37</v>
      </c>
      <c r="J32" s="29">
        <f t="shared" si="8"/>
        <v>17270407.419999998</v>
      </c>
    </row>
    <row r="33" spans="1:10" ht="15.75" hidden="1">
      <c r="A33" s="67"/>
      <c r="B33" s="19" t="s">
        <v>9</v>
      </c>
      <c r="C33" s="12">
        <f aca="true" t="shared" si="10" ref="C33:I33">C31-C32</f>
        <v>0</v>
      </c>
      <c r="D33" s="4">
        <f t="shared" si="10"/>
        <v>0</v>
      </c>
      <c r="E33" s="4">
        <f t="shared" si="10"/>
        <v>0</v>
      </c>
      <c r="F33" s="4">
        <f t="shared" si="10"/>
        <v>0</v>
      </c>
      <c r="G33" s="4">
        <f t="shared" si="10"/>
        <v>0</v>
      </c>
      <c r="H33" s="4">
        <f t="shared" si="10"/>
        <v>0</v>
      </c>
      <c r="I33" s="24">
        <f t="shared" si="10"/>
        <v>0</v>
      </c>
      <c r="J33" s="30">
        <f t="shared" si="8"/>
        <v>0</v>
      </c>
    </row>
    <row r="34" spans="1:10" ht="27.75" customHeight="1" hidden="1">
      <c r="A34" s="62" t="s">
        <v>21</v>
      </c>
      <c r="B34" s="15" t="s">
        <v>24</v>
      </c>
      <c r="C34" s="13">
        <v>12645073.07</v>
      </c>
      <c r="D34" s="5">
        <v>1996805.61</v>
      </c>
      <c r="E34" s="5">
        <v>10090641.99</v>
      </c>
      <c r="F34" s="5">
        <v>4026919.74</v>
      </c>
      <c r="G34" s="5">
        <v>9375127.92</v>
      </c>
      <c r="H34" s="5">
        <v>1518721.6</v>
      </c>
      <c r="I34" s="26">
        <v>10498784.22</v>
      </c>
      <c r="J34" s="32">
        <f t="shared" si="8"/>
        <v>50152074.150000006</v>
      </c>
    </row>
    <row r="35" spans="1:10" ht="28.5" customHeight="1" hidden="1">
      <c r="A35" s="69"/>
      <c r="B35" s="15" t="s">
        <v>25</v>
      </c>
      <c r="C35" s="3">
        <v>16644521.67</v>
      </c>
      <c r="D35" s="3">
        <v>2577743.07</v>
      </c>
      <c r="E35" s="3">
        <v>14873036.55</v>
      </c>
      <c r="F35" s="3">
        <v>5207900.06</v>
      </c>
      <c r="G35" s="3">
        <v>14510581.11</v>
      </c>
      <c r="H35" s="3">
        <v>2001494.83</v>
      </c>
      <c r="I35" s="3">
        <v>12929631</v>
      </c>
      <c r="J35" s="33">
        <f t="shared" si="8"/>
        <v>68744908.28999999</v>
      </c>
    </row>
    <row r="36" spans="1:10" ht="15.75" hidden="1">
      <c r="A36" s="67"/>
      <c r="B36" s="19" t="s">
        <v>9</v>
      </c>
      <c r="C36" s="14">
        <f aca="true" t="shared" si="11" ref="C36:I36">C34-C35</f>
        <v>-3999448.5999999996</v>
      </c>
      <c r="D36" s="6">
        <f t="shared" si="11"/>
        <v>-580937.4599999997</v>
      </c>
      <c r="E36" s="6">
        <f t="shared" si="11"/>
        <v>-4782394.5600000005</v>
      </c>
      <c r="F36" s="6">
        <f t="shared" si="11"/>
        <v>-1180980.3199999994</v>
      </c>
      <c r="G36" s="6">
        <f t="shared" si="11"/>
        <v>-5135453.1899999995</v>
      </c>
      <c r="H36" s="6">
        <f t="shared" si="11"/>
        <v>-482773.23</v>
      </c>
      <c r="I36" s="27">
        <f t="shared" si="11"/>
        <v>-2430846.7799999993</v>
      </c>
      <c r="J36" s="34">
        <f t="shared" si="8"/>
        <v>-18592834.14</v>
      </c>
    </row>
    <row r="37" spans="1:10" ht="30.75" customHeight="1" hidden="1">
      <c r="A37" s="62" t="s">
        <v>22</v>
      </c>
      <c r="B37" s="15" t="s">
        <v>24</v>
      </c>
      <c r="C37" s="13">
        <v>16141785.81</v>
      </c>
      <c r="D37" s="5">
        <v>2476399.71</v>
      </c>
      <c r="E37" s="5">
        <v>12684184.69</v>
      </c>
      <c r="F37" s="5">
        <v>5282905.94</v>
      </c>
      <c r="G37" s="5">
        <v>12083655.27</v>
      </c>
      <c r="H37" s="5">
        <v>1945245.86</v>
      </c>
      <c r="I37" s="26">
        <v>13078538.07</v>
      </c>
      <c r="J37" s="32">
        <f t="shared" si="8"/>
        <v>63692715.35</v>
      </c>
    </row>
    <row r="38" spans="1:10" ht="27.75" customHeight="1" hidden="1">
      <c r="A38" s="69"/>
      <c r="B38" s="15" t="s">
        <v>25</v>
      </c>
      <c r="C38" s="3">
        <v>16644521.67</v>
      </c>
      <c r="D38" s="3">
        <v>2577743.07</v>
      </c>
      <c r="E38" s="3">
        <v>14873036.55</v>
      </c>
      <c r="F38" s="3">
        <v>5207900.06</v>
      </c>
      <c r="G38" s="3">
        <v>14510581.11</v>
      </c>
      <c r="H38" s="3">
        <v>2001494.83</v>
      </c>
      <c r="I38" s="3">
        <v>12929631</v>
      </c>
      <c r="J38" s="33">
        <f t="shared" si="8"/>
        <v>68744908.28999999</v>
      </c>
    </row>
    <row r="39" spans="1:10" ht="16.5" hidden="1" thickBot="1">
      <c r="A39" s="70"/>
      <c r="B39" s="19" t="s">
        <v>9</v>
      </c>
      <c r="C39" s="14">
        <f aca="true" t="shared" si="12" ref="C39:I39">C37-C38</f>
        <v>-502735.8599999994</v>
      </c>
      <c r="D39" s="6">
        <f t="shared" si="12"/>
        <v>-101343.35999999987</v>
      </c>
      <c r="E39" s="6">
        <f t="shared" si="12"/>
        <v>-2188851.8600000013</v>
      </c>
      <c r="F39" s="6">
        <f t="shared" si="12"/>
        <v>75005.88000000082</v>
      </c>
      <c r="G39" s="6">
        <f t="shared" si="12"/>
        <v>-2426925.84</v>
      </c>
      <c r="H39" s="6">
        <f t="shared" si="12"/>
        <v>-56248.96999999997</v>
      </c>
      <c r="I39" s="27">
        <f t="shared" si="12"/>
        <v>148907.0700000003</v>
      </c>
      <c r="J39" s="34">
        <f t="shared" si="8"/>
        <v>-5052192.939999999</v>
      </c>
    </row>
    <row r="40" spans="1:10" ht="15.75" hidden="1" thickBot="1">
      <c r="A40" s="58">
        <v>1</v>
      </c>
      <c r="B40" s="59">
        <v>2</v>
      </c>
      <c r="C40" s="59">
        <v>3</v>
      </c>
      <c r="D40" s="59">
        <v>4</v>
      </c>
      <c r="E40" s="59">
        <v>5</v>
      </c>
      <c r="F40" s="60">
        <v>6</v>
      </c>
      <c r="G40" s="60">
        <v>7</v>
      </c>
      <c r="H40" s="60">
        <v>8</v>
      </c>
      <c r="I40" s="60">
        <v>9</v>
      </c>
      <c r="J40" s="61">
        <v>10</v>
      </c>
    </row>
    <row r="41" spans="1:10" ht="25.5" customHeight="1" hidden="1">
      <c r="A41" s="68" t="s">
        <v>23</v>
      </c>
      <c r="B41" s="15" t="s">
        <v>24</v>
      </c>
      <c r="C41" s="13">
        <v>19675843.99</v>
      </c>
      <c r="D41" s="5">
        <v>2959924.91</v>
      </c>
      <c r="E41" s="5">
        <v>15607210.63</v>
      </c>
      <c r="F41" s="5">
        <v>6552650.98</v>
      </c>
      <c r="G41" s="5">
        <v>14820683.09</v>
      </c>
      <c r="H41" s="5">
        <v>2375701.22</v>
      </c>
      <c r="I41" s="26">
        <v>15684856.84</v>
      </c>
      <c r="J41" s="32">
        <f t="shared" si="8"/>
        <v>77676871.66000001</v>
      </c>
    </row>
    <row r="42" spans="1:10" ht="24.75" customHeight="1" hidden="1">
      <c r="A42" s="69"/>
      <c r="B42" s="15" t="s">
        <v>25</v>
      </c>
      <c r="C42" s="3">
        <v>16644521.67</v>
      </c>
      <c r="D42" s="3">
        <v>2577743.07</v>
      </c>
      <c r="E42" s="3">
        <v>14873036.55</v>
      </c>
      <c r="F42" s="3">
        <v>5207900.06</v>
      </c>
      <c r="G42" s="3">
        <v>14510581.11</v>
      </c>
      <c r="H42" s="3">
        <v>2001494.83</v>
      </c>
      <c r="I42" s="3">
        <v>12929631</v>
      </c>
      <c r="J42" s="33">
        <f t="shared" si="8"/>
        <v>68744908.28999999</v>
      </c>
    </row>
    <row r="43" spans="1:10" ht="15.75" customHeight="1" hidden="1" thickBot="1">
      <c r="A43" s="70"/>
      <c r="B43" s="36" t="s">
        <v>9</v>
      </c>
      <c r="C43" s="37">
        <f aca="true" t="shared" si="13" ref="C43:I43">C41-C42</f>
        <v>3031322.3199999984</v>
      </c>
      <c r="D43" s="38">
        <f t="shared" si="13"/>
        <v>382181.8400000003</v>
      </c>
      <c r="E43" s="38">
        <f t="shared" si="13"/>
        <v>734174.0800000001</v>
      </c>
      <c r="F43" s="38">
        <f t="shared" si="13"/>
        <v>1344750.9200000009</v>
      </c>
      <c r="G43" s="38">
        <f t="shared" si="13"/>
        <v>310101.98000000045</v>
      </c>
      <c r="H43" s="38">
        <f t="shared" si="13"/>
        <v>374206.39000000013</v>
      </c>
      <c r="I43" s="39">
        <f t="shared" si="13"/>
        <v>2755225.84</v>
      </c>
      <c r="J43" s="40">
        <f t="shared" si="8"/>
        <v>8931963.370000001</v>
      </c>
    </row>
    <row r="44" spans="1:10" s="7" customFormat="1" ht="27" customHeight="1">
      <c r="A44" s="63"/>
      <c r="B44" s="41" t="s">
        <v>31</v>
      </c>
      <c r="C44" s="42">
        <f>C6+C9+C12+C15+C19+C22+C25+C28+C31+C34+C37+C41</f>
        <v>138226544.42000002</v>
      </c>
      <c r="D44" s="43">
        <f>D6+D9+D12+D15+D19+D22+D25+D28+D31+D34+D37+D41</f>
        <v>21823515.08</v>
      </c>
      <c r="E44" s="43">
        <f>E6+E9+E12+E15+E19+E22+E25+E28+E31+E34+E37+E41</f>
        <v>118950518.20999998</v>
      </c>
      <c r="F44" s="43">
        <f>F6+F9+F12+F15+F19+F22+F25+F28+F31+F34+F37+F41</f>
        <v>41119984.36</v>
      </c>
      <c r="G44" s="43">
        <f>G6+G9+G12+G15+G19+G22+G25+G28+G31+G34+G37+G41</f>
        <v>110122039.88</v>
      </c>
      <c r="H44" s="43">
        <f>H6+H9+H12+H15+H19+H22+H25+H28+H31+H34+H37+H41</f>
        <v>16310840.58</v>
      </c>
      <c r="I44" s="44">
        <f>I6+I9+I12+I15+I19+I22+I25+I28+I31+I34+I37+I41</f>
        <v>109681540.17000002</v>
      </c>
      <c r="J44" s="45">
        <f t="shared" si="8"/>
        <v>556234982.7</v>
      </c>
    </row>
    <row r="45" spans="1:10" s="7" customFormat="1" ht="27" customHeight="1">
      <c r="A45" s="64"/>
      <c r="B45" s="20" t="s">
        <v>32</v>
      </c>
      <c r="C45" s="16">
        <f>C7+C10+C13+C16+C20+C23+C26+C29+C32+C35+C38+C42</f>
        <v>139776934.63000003</v>
      </c>
      <c r="D45" s="16">
        <f>D7+D10+D13+D16+D20+D23+D26+D29+D32+D35+D38+D42</f>
        <v>22008216.459999997</v>
      </c>
      <c r="E45" s="16">
        <f>E7+E10+E13+E16+E20+E23+E26+E29+E32+E35+E38+E42</f>
        <v>124914140.97</v>
      </c>
      <c r="F45" s="16">
        <f>F7+F10+F13+F16+F20+F23+F26+F29+F32+F35+F38+F42</f>
        <v>40858839.589999996</v>
      </c>
      <c r="G45" s="16">
        <f>G7+G10+G13+G16+G20+G23+G26+G29+G32+G35+G38+G42</f>
        <v>118367753.83</v>
      </c>
      <c r="H45" s="16">
        <f>H7+H10+H13+H16+H20+H23+H26+H29+H32+H35+H38+H42</f>
        <v>15725860.19</v>
      </c>
      <c r="I45" s="16">
        <f>I7+I10+I13+I16+I20+I23+I26+I29+I32+I35+I38+I42</f>
        <v>108148035.88</v>
      </c>
      <c r="J45" s="29">
        <f t="shared" si="8"/>
        <v>569799781.55</v>
      </c>
    </row>
    <row r="46" spans="1:10" s="7" customFormat="1" ht="16.5" thickBot="1">
      <c r="A46" s="65"/>
      <c r="B46" s="21" t="s">
        <v>33</v>
      </c>
      <c r="C46" s="18">
        <f>C45-C44</f>
        <v>1550390.2100000083</v>
      </c>
      <c r="D46" s="18">
        <f aca="true" t="shared" si="14" ref="D46:I46">D45-D44</f>
        <v>184701.37999999896</v>
      </c>
      <c r="E46" s="18">
        <f t="shared" si="14"/>
        <v>5963622.76000002</v>
      </c>
      <c r="F46" s="18">
        <f t="shared" si="14"/>
        <v>-261144.77000000328</v>
      </c>
      <c r="G46" s="18">
        <f t="shared" si="14"/>
        <v>8245713.950000003</v>
      </c>
      <c r="H46" s="18">
        <f t="shared" si="14"/>
        <v>-584980.3900000006</v>
      </c>
      <c r="I46" s="18">
        <f t="shared" si="14"/>
        <v>-1533504.2900000215</v>
      </c>
      <c r="J46" s="35">
        <f t="shared" si="8"/>
        <v>13564798.850000005</v>
      </c>
    </row>
    <row r="48" spans="6:10" ht="15">
      <c r="F48" s="71" t="s">
        <v>30</v>
      </c>
      <c r="G48" s="71"/>
      <c r="H48" s="71"/>
      <c r="I48" s="71"/>
      <c r="J48" s="71"/>
    </row>
  </sheetData>
  <sheetProtection/>
  <mergeCells count="15">
    <mergeCell ref="F48:J48"/>
    <mergeCell ref="A19:A21"/>
    <mergeCell ref="A2:J2"/>
    <mergeCell ref="A9:A11"/>
    <mergeCell ref="A12:A14"/>
    <mergeCell ref="A6:A8"/>
    <mergeCell ref="A15:A17"/>
    <mergeCell ref="A41:A43"/>
    <mergeCell ref="A44:A46"/>
    <mergeCell ref="A22:A24"/>
    <mergeCell ref="A25:A27"/>
    <mergeCell ref="A28:A30"/>
    <mergeCell ref="A31:A33"/>
    <mergeCell ref="A34:A36"/>
    <mergeCell ref="A37:A39"/>
  </mergeCells>
  <printOptions horizontalCentered="1" verticalCentered="1"/>
  <pageMargins left="0.2362204724409449" right="0.2362204724409449" top="0.35433070866141736" bottom="0.7480314960629921" header="0.31496062992125984" footer="0.31496062992125984"/>
  <pageSetup horizontalDpi="600" verticalDpi="600" orientation="landscape" paperSize="9" scale="98" r:id="rId1"/>
  <rowBreaks count="2" manualBreakCount="2">
    <brk id="17" max="255" man="1"/>
    <brk id="3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МП "Теплоснабжение"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Григорьев Николай</dc:creator>
  <cp:keywords/>
  <dc:description/>
  <cp:lastModifiedBy>User</cp:lastModifiedBy>
  <cp:lastPrinted>2011-06-29T05:35:52Z</cp:lastPrinted>
  <dcterms:created xsi:type="dcterms:W3CDTF">2011-06-24T05:05:21Z</dcterms:created>
  <dcterms:modified xsi:type="dcterms:W3CDTF">2011-07-14T06:24:13Z</dcterms:modified>
  <cp:category/>
  <cp:version/>
  <cp:contentType/>
  <cp:contentStatus/>
</cp:coreProperties>
</file>